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15" windowWidth="14940" windowHeight="8640" activeTab="0"/>
  </bookViews>
  <sheets>
    <sheet name="Fderal Budget Template" sheetId="1" r:id="rId1"/>
  </sheets>
  <definedNames>
    <definedName name="DHHS">'Fderal Budget Template'!#REF!</definedName>
    <definedName name="FB">'Fderal Budget Template'!#REF!</definedName>
    <definedName name="GF">'Fderal Budget Template'!#REF!</definedName>
    <definedName name="OF">'Fderal Budget Template'!#REF!</definedName>
    <definedName name="OH">'Fderal Budget Template'!#REF!</definedName>
    <definedName name="OI">'Fderal Budget Template'!#REF!</definedName>
    <definedName name="_xlnm.Print_Area" localSheetId="0">'Fderal Budget Template'!$B$1:$O$59</definedName>
    <definedName name="_xlnm.Print_Titles" localSheetId="0">'Fderal Budget Template'!$1:$7</definedName>
    <definedName name="RB">'Fderal Budget Template'!#REF!</definedName>
    <definedName name="SI">'Fderal Budget Template'!#REF!</definedName>
  </definedNames>
  <calcPr fullCalcOnLoad="1" fullPrecision="0"/>
</workbook>
</file>

<file path=xl/comments1.xml><?xml version="1.0" encoding="utf-8"?>
<comments xmlns="http://schemas.openxmlformats.org/spreadsheetml/2006/main">
  <authors>
    <author>marino</author>
  </authors>
  <commentList>
    <comment ref="M49" authorId="0">
      <text>
        <r>
          <rPr>
            <b/>
            <sz val="8"/>
            <rFont val="Tahoma"/>
            <family val="2"/>
          </rPr>
          <t>If the majority of months are in FY 07: 53%; FY 08: 53.5%; FY 09: 54%.</t>
        </r>
      </text>
    </comment>
  </commentList>
</comments>
</file>

<file path=xl/sharedStrings.xml><?xml version="1.0" encoding="utf-8"?>
<sst xmlns="http://schemas.openxmlformats.org/spreadsheetml/2006/main" count="119" uniqueCount="105">
  <si>
    <t>MOS</t>
  </si>
  <si>
    <t>PCT</t>
  </si>
  <si>
    <t>TOTAL</t>
  </si>
  <si>
    <t>NOTES:</t>
  </si>
  <si>
    <t>ACAD YR</t>
  </si>
  <si>
    <t>SUMMER</t>
  </si>
  <si>
    <t>A.</t>
  </si>
  <si>
    <t>B1.</t>
  </si>
  <si>
    <t>B2.</t>
  </si>
  <si>
    <t>C.</t>
  </si>
  <si>
    <t>D.</t>
  </si>
  <si>
    <t>F.</t>
  </si>
  <si>
    <t xml:space="preserve">1.  Stipends </t>
  </si>
  <si>
    <t>2.  Travel</t>
  </si>
  <si>
    <t>3.  Subsistence</t>
  </si>
  <si>
    <t>Total Participant Support:</t>
  </si>
  <si>
    <t>SPECIAL IND. COSTS PROVISION, IF ANY</t>
  </si>
  <si>
    <t>J.</t>
  </si>
  <si>
    <t>K.</t>
  </si>
  <si>
    <t>L.</t>
  </si>
  <si>
    <t>POSTDOCTORAL ASSOCIATES</t>
  </si>
  <si>
    <t>FRINGE BENEFITS</t>
  </si>
  <si>
    <t>PARTICIPANT SUPPORT COSTS</t>
  </si>
  <si>
    <t>TOTAL DIRECT COSTS</t>
  </si>
  <si>
    <t>TOTAL DIRECT AND INDIRECT COSTS (H+I)</t>
  </si>
  <si>
    <t>RESIDUAL FUNDS</t>
  </si>
  <si>
    <t>AMOUNT OF REQUEST (J) OR (J-K)</t>
  </si>
  <si>
    <t>ORGANIZATION:</t>
  </si>
  <si>
    <t>YEAR</t>
  </si>
  <si>
    <t>I. INDIRECT COSTS:</t>
  </si>
  <si>
    <t>INFLATORS:</t>
  </si>
  <si>
    <t>C. FRINGE BENEFITS:</t>
  </si>
  <si>
    <t>CAL YR</t>
  </si>
  <si>
    <t>4-a.  Other</t>
  </si>
  <si>
    <t>4-b.  Other</t>
  </si>
  <si>
    <t>A. SENIOR PERSONNEL:</t>
  </si>
  <si>
    <t>Salaries are calculated on a 9-month base.</t>
  </si>
  <si>
    <t>B1. POSTDOCTORAL ASSOCIATES:</t>
  </si>
  <si>
    <t>Postdocs receive a calendar year appointment; their salaries are calculated on a 12-month base.</t>
  </si>
  <si>
    <t>B2. OTHER PROFESSIONALS:</t>
  </si>
  <si>
    <t>B3-a. GRADUATE STUDENTS:</t>
  </si>
  <si>
    <t>B3-b. OTHER PROFESSIONALS:</t>
  </si>
  <si>
    <t>Represents Academic Year support for a Research Assistant (RA).  Academic Year RA salaries are calculated on a 9-month base.</t>
  </si>
  <si>
    <t>D. PERMANENT EQUIPMENT:</t>
  </si>
  <si>
    <t>E. TRAVEL:</t>
  </si>
  <si>
    <t>F. PARTICIPANT SUPPORT:</t>
  </si>
  <si>
    <t>G.  OTHER DIRECT COSTS:</t>
  </si>
  <si>
    <t>Only use an explanation if the amounts are large, or if you have a budget allocation in G6-a, G6-b, G6-c.</t>
  </si>
  <si>
    <t>Overhead is not charged on the following items:</t>
  </si>
  <si>
    <t>2. Graduate Students: 37% (in the form of Tuition Remission).</t>
  </si>
  <si>
    <t>H.</t>
  </si>
  <si>
    <t>I.</t>
  </si>
  <si>
    <t>1. Fringe Benefits - Regular</t>
  </si>
  <si>
    <t>To Be Known</t>
  </si>
  <si>
    <t>E.</t>
  </si>
  <si>
    <t>TRAVEL</t>
  </si>
  <si>
    <t>1.  Domestic</t>
  </si>
  <si>
    <t>2.  Foreign</t>
  </si>
  <si>
    <t>Total Travel:</t>
  </si>
  <si>
    <t>1.  All Personnel Except Graduate Students:</t>
  </si>
  <si>
    <t xml:space="preserve">Year 1:  </t>
  </si>
  <si>
    <t xml:space="preserve">Year 2:  </t>
  </si>
  <si>
    <t xml:space="preserve">Year 3:  </t>
  </si>
  <si>
    <t xml:space="preserve">1.  Domestic: </t>
  </si>
  <si>
    <t xml:space="preserve">2.  Foreign:  </t>
  </si>
  <si>
    <t xml:space="preserve"> - Equipment items costing $3000 or more.</t>
  </si>
  <si>
    <t xml:space="preserve"> - Tuition remission for Research Assistants.</t>
  </si>
  <si>
    <t xml:space="preserve"> - Conference participant support.</t>
  </si>
  <si>
    <t xml:space="preserve"> - Subcontracts beyond the first $25,000.</t>
  </si>
  <si>
    <t>Courant Institute of Mathematical Sciences, New York University</t>
  </si>
  <si>
    <t xml:space="preserve">PROJECT TITLE:  </t>
  </si>
  <si>
    <t>PI(S):</t>
  </si>
  <si>
    <t>SENIOR PERSONNEL</t>
  </si>
  <si>
    <t>Subtotal Postdoctoral Associates:</t>
  </si>
  <si>
    <t>Subtotal Other Professionals:</t>
  </si>
  <si>
    <t>Subtotal Senior Personnel:</t>
  </si>
  <si>
    <t>PROFESSIONALS (Technician, Programmer, etc.)</t>
  </si>
  <si>
    <t>TOTAL SALARIES AND WAGES:</t>
  </si>
  <si>
    <t>TOTAL SALARIES, WAGES &amp; FRINGE BENEFITS:</t>
  </si>
  <si>
    <t>PERMANENT EQUIPMENT</t>
  </si>
  <si>
    <t>Fame</t>
  </si>
  <si>
    <t>Codes</t>
  </si>
  <si>
    <t>Base</t>
  </si>
  <si>
    <t>Salary</t>
  </si>
  <si>
    <t>Inflator</t>
  </si>
  <si>
    <t>Divisor</t>
  </si>
  <si>
    <t xml:space="preserve">          RATES</t>
  </si>
  <si>
    <t>BASE AMOUNT FOR INDIRECT COSTS (MTDC)</t>
  </si>
  <si>
    <t>PERCENTAGE RATE FOR INDIRECT COSTS</t>
  </si>
  <si>
    <t>INDIRECT COSTS</t>
  </si>
  <si>
    <r>
      <t>PROJECT PERIOD:</t>
    </r>
    <r>
      <rPr>
        <sz val="8.5"/>
        <rFont val="Tahoma"/>
        <family val="2"/>
      </rPr>
      <t xml:space="preserve">  </t>
    </r>
  </si>
  <si>
    <t xml:space="preserve">Year 4:  </t>
  </si>
  <si>
    <t xml:space="preserve">Year 5:  </t>
  </si>
  <si>
    <t>BASE SALARY TABLES</t>
  </si>
  <si>
    <t>Automatic Calculations -- DO NOT TOUCH</t>
  </si>
  <si>
    <t>Graduate Students:  $1000 per year</t>
  </si>
  <si>
    <t>Other Than Personnel Servcies:  4%</t>
  </si>
  <si>
    <t xml:space="preserve">Represents summer salary support for a Graduate Student appointed as a Jr. Research Scientist. </t>
  </si>
  <si>
    <t>One summer month is calculated as one-sixth of the Academic Year base.</t>
  </si>
  <si>
    <t>Overhead is calculated at __% of the MTDC, as per DHHS agreement dated June 1, 2006</t>
  </si>
  <si>
    <t>The following inflators are set per DHHS agreement dated July 2, 2007:</t>
  </si>
  <si>
    <t>Salary: 3.5%</t>
  </si>
  <si>
    <t>Salaries are calculated on a 12-month base.</t>
  </si>
  <si>
    <t>Dennis Shasha (CS)</t>
  </si>
  <si>
    <t>5/1/2010 - 4/30/12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</si>
</sst>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dd\-mmm\-yy;dd\-mmm\-yyyy"/>
    <numFmt numFmtId="166" formatCode="[&lt;36526]mm/dd/yy;mm/dd/yyyy"/>
    <numFmt numFmtId="167" formatCode="mmmm\ d\,\ yyyy"/>
    <numFmt numFmtId="168" formatCode="\ 0;\-0;;@"/>
    <numFmt numFmtId="169" formatCode="0.0%"/>
    <numFmt numFmtId="170" formatCode="d\-mmm\-yyyy"/>
    <numFmt numFmtId="171" formatCode="0.000000000000000%"/>
    <numFmt numFmtId="172" formatCode="0.000%"/>
    <numFmt numFmtId="173" formatCode="&quot;$&quot;#,##0"/>
    <numFmt numFmtId="174" formatCode="0.00000%"/>
    <numFmt numFmtId="175" formatCode="#,##0.000"/>
    <numFmt numFmtId="176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8.5"/>
      <name val="Tahoma"/>
      <family val="2"/>
    </font>
    <font>
      <b/>
      <sz val="8.5"/>
      <name val="Tahoma"/>
      <family val="2"/>
    </font>
    <font>
      <sz val="8.5"/>
      <color indexed="56"/>
      <name val="Tahoma"/>
      <family val="2"/>
    </font>
    <font>
      <b/>
      <sz val="8.5"/>
      <color indexed="56"/>
      <name val="Tahoma"/>
      <family val="2"/>
    </font>
    <font>
      <sz val="8.5"/>
      <color indexed="9"/>
      <name val="Tahoma"/>
      <family val="2"/>
    </font>
    <font>
      <sz val="7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56"/>
      <name val="Tahoma"/>
      <family val="2"/>
    </font>
    <font>
      <sz val="7"/>
      <color indexed="9"/>
      <name val="Tahoma"/>
      <family val="2"/>
    </font>
    <font>
      <b/>
      <sz val="8.5"/>
      <color indexed="9"/>
      <name val="Tahoma"/>
      <family val="2"/>
    </font>
    <font>
      <sz val="10"/>
      <color indexed="10"/>
      <name val="Tahoma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167" fontId="4" fillId="0" borderId="0" applyFill="0" applyBorder="0" applyAlignment="0" applyProtection="0"/>
    <xf numFmtId="0" fontId="41" fillId="0" borderId="0" applyNumberFormat="0" applyFill="0" applyBorder="0" applyAlignment="0" applyProtection="0"/>
    <xf numFmtId="2" fontId="4" fillId="0" borderId="0" applyFill="0" applyBorder="0" applyAlignment="0" applyProtection="0"/>
    <xf numFmtId="0" fontId="2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0" fontId="47" fillId="27" borderId="6" applyNumberFormat="0" applyAlignment="0" applyProtection="0"/>
    <xf numFmtId="10" fontId="4" fillId="0" borderId="0" applyFill="0" applyBorder="0" applyAlignment="0" applyProtection="0"/>
    <xf numFmtId="0" fontId="48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15" fontId="7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9" fontId="9" fillId="0" borderId="17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9" fontId="10" fillId="0" borderId="17" xfId="0" applyNumberFormat="1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69" fontId="10" fillId="0" borderId="21" xfId="0" applyNumberFormat="1" applyFont="1" applyFill="1" applyBorder="1" applyAlignment="1">
      <alignment horizontal="center"/>
    </xf>
    <xf numFmtId="169" fontId="10" fillId="0" borderId="19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9" fontId="9" fillId="0" borderId="9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4" fontId="7" fillId="0" borderId="16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5" fontId="7" fillId="0" borderId="16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/>
    </xf>
    <xf numFmtId="173" fontId="7" fillId="0" borderId="1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3" fontId="8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9" fontId="10" fillId="0" borderId="23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/>
    </xf>
    <xf numFmtId="3" fontId="7" fillId="0" borderId="16" xfId="42" applyNumberFormat="1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/>
    </xf>
    <xf numFmtId="0" fontId="7" fillId="0" borderId="0" xfId="0" applyFont="1" applyAlignment="1" quotePrefix="1">
      <alignment/>
    </xf>
    <xf numFmtId="166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left"/>
    </xf>
    <xf numFmtId="10" fontId="9" fillId="0" borderId="0" xfId="6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3" fontId="7" fillId="34" borderId="16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 vertical="center"/>
    </xf>
    <xf numFmtId="3" fontId="7" fillId="34" borderId="16" xfId="0" applyNumberFormat="1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left"/>
    </xf>
    <xf numFmtId="170" fontId="14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left" vertical="center"/>
    </xf>
    <xf numFmtId="3" fontId="18" fillId="35" borderId="0" xfId="0" applyNumberFormat="1" applyFont="1" applyFill="1" applyBorder="1" applyAlignment="1">
      <alignment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10" fontId="18" fillId="35" borderId="0" xfId="0" applyNumberFormat="1" applyFont="1" applyFill="1" applyBorder="1" applyAlignment="1">
      <alignment horizontal="center" vertical="center"/>
    </xf>
    <xf numFmtId="3" fontId="18" fillId="35" borderId="1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10" fontId="8" fillId="35" borderId="0" xfId="0" applyNumberFormat="1" applyFont="1" applyFill="1" applyBorder="1" applyAlignment="1">
      <alignment vertical="center"/>
    </xf>
    <xf numFmtId="10" fontId="18" fillId="35" borderId="0" xfId="0" applyNumberFormat="1" applyFont="1" applyFill="1" applyBorder="1" applyAlignment="1">
      <alignment vertical="center"/>
    </xf>
    <xf numFmtId="10" fontId="11" fillId="35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3" fontId="13" fillId="0" borderId="0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426"/>
  <sheetViews>
    <sheetView showGridLines="0" tabSelected="1" showOutlineSymbols="0" zoomScale="90" zoomScaleNormal="90" zoomScaleSheetLayoutView="50" zoomScalePageLayoutView="0" workbookViewId="0" topLeftCell="A1">
      <selection activeCell="Q49" sqref="Q49"/>
    </sheetView>
  </sheetViews>
  <sheetFormatPr defaultColWidth="14.28125" defaultRowHeight="12.75" customHeight="1"/>
  <cols>
    <col min="1" max="1" width="6.421875" style="99" bestFit="1" customWidth="1"/>
    <col min="2" max="2" width="3.57421875" style="1" customWidth="1"/>
    <col min="3" max="3" width="34.7109375" style="1" customWidth="1"/>
    <col min="4" max="4" width="11.00390625" style="4" bestFit="1" customWidth="1"/>
    <col min="5" max="5" width="6.7109375" style="4" bestFit="1" customWidth="1"/>
    <col min="6" max="6" width="7.28125" style="3" bestFit="1" customWidth="1"/>
    <col min="7" max="7" width="5.7109375" style="6" customWidth="1"/>
    <col min="8" max="8" width="7.8515625" style="6" customWidth="1"/>
    <col min="9" max="9" width="5.7109375" style="6" customWidth="1"/>
    <col min="10" max="10" width="7.28125" style="6" customWidth="1"/>
    <col min="11" max="11" width="5.7109375" style="6" customWidth="1"/>
    <col min="12" max="12" width="7.7109375" style="6" customWidth="1"/>
    <col min="13" max="13" width="7.57421875" style="4" customWidth="1"/>
    <col min="14" max="14" width="9.00390625" style="4" bestFit="1" customWidth="1"/>
    <col min="15" max="15" width="9.140625" style="4" customWidth="1"/>
    <col min="16" max="16" width="5.140625" style="7" customWidth="1"/>
    <col min="17" max="21" width="8.57421875" style="41" customWidth="1"/>
    <col min="22" max="16384" width="14.28125" style="7" customWidth="1"/>
  </cols>
  <sheetData>
    <row r="1" spans="2:13" ht="12.75" customHeight="1">
      <c r="B1" s="7"/>
      <c r="C1" s="2" t="s">
        <v>27</v>
      </c>
      <c r="D1" s="129" t="s">
        <v>69</v>
      </c>
      <c r="E1" s="5"/>
      <c r="G1" s="4"/>
      <c r="M1" s="7"/>
    </row>
    <row r="2" spans="2:15" ht="12.75" customHeight="1">
      <c r="B2" s="7"/>
      <c r="C2" s="2" t="s">
        <v>70</v>
      </c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2:13" ht="12.75" customHeight="1">
      <c r="B3" s="7"/>
      <c r="C3" s="2" t="s">
        <v>71</v>
      </c>
      <c r="D3" s="129"/>
      <c r="E3" s="130"/>
      <c r="F3" s="131"/>
      <c r="G3" s="132"/>
      <c r="H3" s="133"/>
      <c r="I3" s="134"/>
      <c r="J3" s="133"/>
      <c r="K3" s="133"/>
      <c r="L3" s="133"/>
      <c r="M3" s="133"/>
    </row>
    <row r="4" spans="1:21" ht="12.75" customHeight="1">
      <c r="A4" s="100"/>
      <c r="B4" s="7"/>
      <c r="C4" s="2" t="s">
        <v>90</v>
      </c>
      <c r="D4" s="135" t="s">
        <v>104</v>
      </c>
      <c r="E4" s="136"/>
      <c r="F4" s="137"/>
      <c r="G4" s="136"/>
      <c r="H4" s="133"/>
      <c r="I4" s="133"/>
      <c r="J4" s="133"/>
      <c r="K4" s="133"/>
      <c r="L4" s="133"/>
      <c r="M4" s="133"/>
      <c r="P4" s="8"/>
      <c r="Q4" s="157" t="s">
        <v>93</v>
      </c>
      <c r="R4" s="157"/>
      <c r="S4" s="157"/>
      <c r="T4" s="157"/>
      <c r="U4" s="157"/>
    </row>
    <row r="5" spans="1:21" ht="12.75" customHeight="1">
      <c r="A5" s="101"/>
      <c r="D5" s="10"/>
      <c r="E5" s="10"/>
      <c r="F5" s="9"/>
      <c r="L5" s="11"/>
      <c r="M5" s="154">
        <v>40057</v>
      </c>
      <c r="N5" s="154">
        <v>40422</v>
      </c>
      <c r="Q5" s="161" t="s">
        <v>94</v>
      </c>
      <c r="R5" s="161"/>
      <c r="S5" s="161"/>
      <c r="T5" s="161"/>
      <c r="U5" s="161"/>
    </row>
    <row r="6" spans="1:21" ht="12.75" customHeight="1">
      <c r="A6" s="99" t="s">
        <v>80</v>
      </c>
      <c r="B6" s="12"/>
      <c r="C6" s="13"/>
      <c r="D6" s="14" t="s">
        <v>82</v>
      </c>
      <c r="E6" s="14"/>
      <c r="F6" s="15"/>
      <c r="G6" s="158" t="s">
        <v>32</v>
      </c>
      <c r="H6" s="159"/>
      <c r="I6" s="158" t="s">
        <v>4</v>
      </c>
      <c r="J6" s="159"/>
      <c r="K6" s="158" t="s">
        <v>5</v>
      </c>
      <c r="L6" s="160"/>
      <c r="M6" s="14" t="s">
        <v>28</v>
      </c>
      <c r="N6" s="14" t="s">
        <v>28</v>
      </c>
      <c r="O6" s="108" t="s">
        <v>2</v>
      </c>
      <c r="Q6" s="118" t="s">
        <v>28</v>
      </c>
      <c r="R6" s="118" t="s">
        <v>28</v>
      </c>
      <c r="S6" s="118" t="s">
        <v>28</v>
      </c>
      <c r="T6" s="118" t="s">
        <v>28</v>
      </c>
      <c r="U6" s="118" t="s">
        <v>28</v>
      </c>
    </row>
    <row r="7" spans="1:21" s="5" customFormat="1" ht="12.75" customHeight="1" thickBot="1">
      <c r="A7" s="99" t="s">
        <v>81</v>
      </c>
      <c r="B7" s="16"/>
      <c r="C7" s="17"/>
      <c r="D7" s="18" t="s">
        <v>83</v>
      </c>
      <c r="E7" s="18" t="s">
        <v>85</v>
      </c>
      <c r="F7" s="19" t="s">
        <v>84</v>
      </c>
      <c r="G7" s="20" t="s">
        <v>0</v>
      </c>
      <c r="H7" s="21" t="s">
        <v>1</v>
      </c>
      <c r="I7" s="20" t="s">
        <v>0</v>
      </c>
      <c r="J7" s="21" t="s">
        <v>1</v>
      </c>
      <c r="K7" s="20" t="s">
        <v>0</v>
      </c>
      <c r="L7" s="22" t="s">
        <v>1</v>
      </c>
      <c r="M7" s="18">
        <v>1</v>
      </c>
      <c r="N7" s="18">
        <v>2</v>
      </c>
      <c r="O7" s="109"/>
      <c r="Q7" s="119">
        <v>1</v>
      </c>
      <c r="R7" s="119">
        <v>2</v>
      </c>
      <c r="S7" s="119">
        <v>3</v>
      </c>
      <c r="T7" s="119">
        <v>4</v>
      </c>
      <c r="U7" s="119">
        <v>5</v>
      </c>
    </row>
    <row r="8" spans="1:21" s="5" customFormat="1" ht="12.75" customHeight="1" thickTop="1">
      <c r="A8" s="99"/>
      <c r="B8" s="23" t="s">
        <v>6</v>
      </c>
      <c r="C8" s="1" t="s">
        <v>72</v>
      </c>
      <c r="D8" s="24"/>
      <c r="E8" s="25"/>
      <c r="F8" s="26"/>
      <c r="G8" s="27"/>
      <c r="H8" s="28"/>
      <c r="I8" s="27"/>
      <c r="J8" s="28"/>
      <c r="K8" s="27"/>
      <c r="L8" s="29"/>
      <c r="M8" s="24"/>
      <c r="N8" s="24"/>
      <c r="O8" s="110"/>
      <c r="Q8" s="120"/>
      <c r="R8" s="121"/>
      <c r="S8" s="121"/>
      <c r="T8" s="121"/>
      <c r="U8" s="122"/>
    </row>
    <row r="9" spans="1:21" ht="12.75" customHeight="1">
      <c r="A9" s="99">
        <v>51102</v>
      </c>
      <c r="B9" s="30"/>
      <c r="C9" s="1" t="s">
        <v>103</v>
      </c>
      <c r="D9" s="24">
        <v>157200</v>
      </c>
      <c r="E9" s="25">
        <v>9</v>
      </c>
      <c r="F9" s="153">
        <v>1.03</v>
      </c>
      <c r="G9" s="27"/>
      <c r="H9" s="28"/>
      <c r="I9" s="27"/>
      <c r="J9" s="28"/>
      <c r="K9" s="27">
        <v>1</v>
      </c>
      <c r="L9" s="29">
        <v>0.556</v>
      </c>
      <c r="M9" s="24">
        <v>0</v>
      </c>
      <c r="N9" s="24">
        <v>10000</v>
      </c>
      <c r="O9" s="110">
        <f>SUM(M9:N9)</f>
        <v>10000</v>
      </c>
      <c r="Q9" s="116">
        <f>D9</f>
        <v>157200</v>
      </c>
      <c r="R9" s="123">
        <f>Q9*F9</f>
        <v>161916</v>
      </c>
      <c r="S9" s="123">
        <f>R9*F9</f>
        <v>166773</v>
      </c>
      <c r="T9" s="123">
        <f>S9*F9</f>
        <v>171776</v>
      </c>
      <c r="U9" s="124">
        <f>T9*F9</f>
        <v>176929</v>
      </c>
    </row>
    <row r="10" spans="2:21" ht="12.75" customHeight="1">
      <c r="B10" s="31"/>
      <c r="C10" s="2" t="s">
        <v>75</v>
      </c>
      <c r="D10" s="32"/>
      <c r="E10" s="33"/>
      <c r="F10" s="26"/>
      <c r="G10" s="34"/>
      <c r="H10" s="35"/>
      <c r="I10" s="34"/>
      <c r="J10" s="35"/>
      <c r="K10" s="34"/>
      <c r="L10" s="36"/>
      <c r="M10" s="37">
        <f>SUM(M8:M9)</f>
        <v>0</v>
      </c>
      <c r="N10" s="37">
        <f>SUM(N8:N9)</f>
        <v>10000</v>
      </c>
      <c r="O10" s="111">
        <f>SUM(O8:O9)</f>
        <v>10000</v>
      </c>
      <c r="Q10" s="116"/>
      <c r="R10" s="123"/>
      <c r="S10" s="123"/>
      <c r="T10" s="123"/>
      <c r="U10" s="124"/>
    </row>
    <row r="11" spans="2:21" ht="12.75" customHeight="1">
      <c r="B11" s="23"/>
      <c r="D11" s="24"/>
      <c r="E11" s="25"/>
      <c r="F11" s="26"/>
      <c r="G11" s="27"/>
      <c r="H11" s="28"/>
      <c r="I11" s="27"/>
      <c r="J11" s="28"/>
      <c r="K11" s="27"/>
      <c r="L11" s="29"/>
      <c r="M11" s="24"/>
      <c r="N11" s="24"/>
      <c r="O11" s="110"/>
      <c r="Q11" s="116"/>
      <c r="R11" s="123"/>
      <c r="S11" s="123"/>
      <c r="T11" s="123"/>
      <c r="U11" s="124"/>
    </row>
    <row r="12" spans="2:21" ht="12.75" customHeight="1" hidden="1">
      <c r="B12" s="23" t="s">
        <v>7</v>
      </c>
      <c r="C12" s="1" t="s">
        <v>20</v>
      </c>
      <c r="D12" s="24"/>
      <c r="E12" s="25"/>
      <c r="F12" s="26"/>
      <c r="G12" s="27"/>
      <c r="H12" s="28"/>
      <c r="I12" s="27"/>
      <c r="J12" s="28"/>
      <c r="K12" s="27"/>
      <c r="L12" s="29"/>
      <c r="M12" s="24"/>
      <c r="N12" s="24"/>
      <c r="O12" s="110"/>
      <c r="Q12" s="116"/>
      <c r="R12" s="123"/>
      <c r="S12" s="123"/>
      <c r="T12" s="123"/>
      <c r="U12" s="124"/>
    </row>
    <row r="13" spans="1:21" ht="12.75" customHeight="1" hidden="1">
      <c r="A13" s="99">
        <v>51103</v>
      </c>
      <c r="B13" s="23"/>
      <c r="C13" s="1" t="s">
        <v>53</v>
      </c>
      <c r="D13" s="24"/>
      <c r="E13" s="25">
        <v>12</v>
      </c>
      <c r="F13" s="153">
        <v>1.03</v>
      </c>
      <c r="G13" s="27"/>
      <c r="H13" s="28"/>
      <c r="I13" s="27"/>
      <c r="J13" s="28"/>
      <c r="K13" s="27"/>
      <c r="L13" s="29"/>
      <c r="M13" s="24">
        <f aca="true" t="shared" si="0" ref="M13:N15">Q13/$E13*($G13+$I13+$K13)*($H13+$J13+$L13)</f>
        <v>0</v>
      </c>
      <c r="N13" s="24">
        <f t="shared" si="0"/>
        <v>0</v>
      </c>
      <c r="O13" s="110">
        <f>SUM(M13:N13)</f>
        <v>0</v>
      </c>
      <c r="Q13" s="116">
        <f>D13</f>
        <v>0</v>
      </c>
      <c r="R13" s="123">
        <f>Q13*F13</f>
        <v>0</v>
      </c>
      <c r="S13" s="123">
        <f>R13*F13</f>
        <v>0</v>
      </c>
      <c r="T13" s="123">
        <f>S13*F13</f>
        <v>0</v>
      </c>
      <c r="U13" s="124">
        <f>T13*F13</f>
        <v>0</v>
      </c>
    </row>
    <row r="14" spans="1:21" ht="12.75" customHeight="1" hidden="1">
      <c r="A14" s="99">
        <v>51103</v>
      </c>
      <c r="B14" s="23"/>
      <c r="C14" s="1" t="s">
        <v>53</v>
      </c>
      <c r="D14" s="24"/>
      <c r="E14" s="25">
        <v>12</v>
      </c>
      <c r="F14" s="153">
        <v>1.03</v>
      </c>
      <c r="G14" s="27"/>
      <c r="H14" s="28"/>
      <c r="I14" s="27"/>
      <c r="J14" s="28"/>
      <c r="K14" s="27"/>
      <c r="L14" s="29"/>
      <c r="M14" s="24">
        <f t="shared" si="0"/>
        <v>0</v>
      </c>
      <c r="N14" s="24">
        <f t="shared" si="0"/>
        <v>0</v>
      </c>
      <c r="O14" s="110">
        <f>SUM(M14:N14)</f>
        <v>0</v>
      </c>
      <c r="Q14" s="116">
        <f>D14</f>
        <v>0</v>
      </c>
      <c r="R14" s="123">
        <f>Q14*F14</f>
        <v>0</v>
      </c>
      <c r="S14" s="123">
        <f>R14*F14</f>
        <v>0</v>
      </c>
      <c r="T14" s="123">
        <f>S14*F14</f>
        <v>0</v>
      </c>
      <c r="U14" s="124">
        <f>T14*F14</f>
        <v>0</v>
      </c>
    </row>
    <row r="15" spans="1:21" ht="12.75" customHeight="1" hidden="1">
      <c r="A15" s="99">
        <v>51103</v>
      </c>
      <c r="B15" s="30"/>
      <c r="C15" s="1" t="s">
        <v>53</v>
      </c>
      <c r="D15" s="24"/>
      <c r="E15" s="25">
        <v>12</v>
      </c>
      <c r="F15" s="153">
        <v>1.03</v>
      </c>
      <c r="G15" s="27"/>
      <c r="H15" s="28"/>
      <c r="I15" s="27"/>
      <c r="J15" s="28"/>
      <c r="K15" s="27"/>
      <c r="L15" s="29"/>
      <c r="M15" s="24">
        <f t="shared" si="0"/>
        <v>0</v>
      </c>
      <c r="N15" s="24">
        <f t="shared" si="0"/>
        <v>0</v>
      </c>
      <c r="O15" s="110">
        <f>SUM(M15:N15)</f>
        <v>0</v>
      </c>
      <c r="Q15" s="116">
        <f>D15</f>
        <v>0</v>
      </c>
      <c r="R15" s="123">
        <f>Q15*F15</f>
        <v>0</v>
      </c>
      <c r="S15" s="123">
        <f>R15*F15</f>
        <v>0</v>
      </c>
      <c r="T15" s="123">
        <f>S15*F15</f>
        <v>0</v>
      </c>
      <c r="U15" s="124">
        <f>T15*F15</f>
        <v>0</v>
      </c>
    </row>
    <row r="16" spans="2:21" ht="12.75" customHeight="1" hidden="1">
      <c r="B16" s="31"/>
      <c r="C16" s="2" t="s">
        <v>73</v>
      </c>
      <c r="D16" s="32"/>
      <c r="E16" s="33"/>
      <c r="F16" s="26"/>
      <c r="G16" s="34"/>
      <c r="H16" s="35"/>
      <c r="I16" s="34"/>
      <c r="J16" s="35"/>
      <c r="K16" s="34"/>
      <c r="L16" s="36"/>
      <c r="M16" s="37">
        <f>SUM(M11:M15)</f>
        <v>0</v>
      </c>
      <c r="N16" s="37">
        <f>SUM(N11:N15)</f>
        <v>0</v>
      </c>
      <c r="O16" s="111">
        <f>SUM(O11:O15)</f>
        <v>0</v>
      </c>
      <c r="Q16" s="116"/>
      <c r="R16" s="123"/>
      <c r="S16" s="123"/>
      <c r="T16" s="123"/>
      <c r="U16" s="124"/>
    </row>
    <row r="17" spans="2:21" ht="12.75" customHeight="1" hidden="1">
      <c r="B17" s="23"/>
      <c r="D17" s="24"/>
      <c r="E17" s="25"/>
      <c r="F17" s="26"/>
      <c r="G17" s="27"/>
      <c r="H17" s="28"/>
      <c r="I17" s="27"/>
      <c r="J17" s="28"/>
      <c r="K17" s="27"/>
      <c r="L17" s="29"/>
      <c r="M17" s="24"/>
      <c r="N17" s="24"/>
      <c r="O17" s="110"/>
      <c r="Q17" s="116"/>
      <c r="R17" s="123"/>
      <c r="S17" s="123"/>
      <c r="T17" s="123"/>
      <c r="U17" s="124"/>
    </row>
    <row r="18" spans="2:21" ht="12.75" customHeight="1" hidden="1">
      <c r="B18" s="23" t="s">
        <v>8</v>
      </c>
      <c r="C18" s="1" t="s">
        <v>76</v>
      </c>
      <c r="D18" s="38"/>
      <c r="E18" s="39"/>
      <c r="F18" s="26"/>
      <c r="G18" s="23"/>
      <c r="H18" s="40"/>
      <c r="I18" s="27"/>
      <c r="J18" s="28"/>
      <c r="K18" s="27"/>
      <c r="L18" s="29"/>
      <c r="M18" s="24"/>
      <c r="N18" s="24"/>
      <c r="O18" s="110"/>
      <c r="Q18" s="116"/>
      <c r="R18" s="123"/>
      <c r="S18" s="123"/>
      <c r="T18" s="123"/>
      <c r="U18" s="124"/>
    </row>
    <row r="19" spans="1:21" ht="12.75" customHeight="1" hidden="1">
      <c r="A19" s="99">
        <v>51103</v>
      </c>
      <c r="B19" s="23"/>
      <c r="C19" s="1" t="s">
        <v>53</v>
      </c>
      <c r="D19" s="24"/>
      <c r="E19" s="25">
        <v>12</v>
      </c>
      <c r="F19" s="153">
        <v>1.03</v>
      </c>
      <c r="G19" s="27"/>
      <c r="H19" s="28"/>
      <c r="I19" s="27"/>
      <c r="J19" s="28"/>
      <c r="K19" s="27"/>
      <c r="L19" s="29"/>
      <c r="M19" s="24">
        <f>Q19/$E19*($G19+$I19+$K19)*($H19+$J19+$L19)</f>
        <v>0</v>
      </c>
      <c r="N19" s="24">
        <f>R19/$E19*($G19+$I19+$K19)*($H19+$J19+$L19)</f>
        <v>0</v>
      </c>
      <c r="O19" s="110">
        <f>SUM(M19:N19)</f>
        <v>0</v>
      </c>
      <c r="Q19" s="116">
        <f>D19</f>
        <v>0</v>
      </c>
      <c r="R19" s="123">
        <f>Q19*F19</f>
        <v>0</v>
      </c>
      <c r="S19" s="123">
        <f>R19*F19</f>
        <v>0</v>
      </c>
      <c r="T19" s="123">
        <f>S19*F19</f>
        <v>0</v>
      </c>
      <c r="U19" s="124">
        <f>T19*F19</f>
        <v>0</v>
      </c>
    </row>
    <row r="20" spans="1:21" ht="12.75" customHeight="1" hidden="1">
      <c r="A20" s="99">
        <v>51103</v>
      </c>
      <c r="B20" s="23"/>
      <c r="C20" s="1" t="s">
        <v>53</v>
      </c>
      <c r="D20" s="24"/>
      <c r="E20" s="25">
        <v>12</v>
      </c>
      <c r="F20" s="153">
        <v>1.03</v>
      </c>
      <c r="G20" s="27"/>
      <c r="H20" s="28"/>
      <c r="I20" s="27"/>
      <c r="J20" s="28"/>
      <c r="K20" s="27"/>
      <c r="L20" s="29"/>
      <c r="M20" s="24">
        <f>Q20/$E20*($G20+$I20+$K20)*($H20+$J20+$L20)</f>
        <v>0</v>
      </c>
      <c r="N20" s="24">
        <f>R20/$E20*($G20+$I20+$K20)*($H20+$J20+$L20)</f>
        <v>0</v>
      </c>
      <c r="O20" s="110">
        <f>SUM(M20:N20)</f>
        <v>0</v>
      </c>
      <c r="Q20" s="116">
        <f>D20</f>
        <v>0</v>
      </c>
      <c r="R20" s="123">
        <f>Q20*F20</f>
        <v>0</v>
      </c>
      <c r="S20" s="123">
        <f>R20*F20</f>
        <v>0</v>
      </c>
      <c r="T20" s="123">
        <f>S20*F20</f>
        <v>0</v>
      </c>
      <c r="U20" s="124">
        <f>T20*F20</f>
        <v>0</v>
      </c>
    </row>
    <row r="21" spans="2:21" ht="12.75" customHeight="1" hidden="1">
      <c r="B21" s="31"/>
      <c r="C21" s="2" t="s">
        <v>74</v>
      </c>
      <c r="D21" s="32"/>
      <c r="E21" s="33"/>
      <c r="F21" s="26"/>
      <c r="G21" s="34"/>
      <c r="H21" s="35"/>
      <c r="I21" s="34"/>
      <c r="J21" s="35"/>
      <c r="K21" s="34"/>
      <c r="L21" s="36"/>
      <c r="M21" s="37">
        <f>SUM(M17:M20)</f>
        <v>0</v>
      </c>
      <c r="N21" s="24"/>
      <c r="O21" s="111">
        <f>SUM(O17:O20)</f>
        <v>0</v>
      </c>
      <c r="Q21" s="116"/>
      <c r="R21" s="123"/>
      <c r="S21" s="123"/>
      <c r="T21" s="123"/>
      <c r="U21" s="124"/>
    </row>
    <row r="22" spans="2:21" ht="12.75" customHeight="1">
      <c r="B22" s="23"/>
      <c r="D22" s="42"/>
      <c r="E22" s="39"/>
      <c r="F22" s="26"/>
      <c r="G22" s="27"/>
      <c r="H22" s="28"/>
      <c r="I22" s="27"/>
      <c r="J22" s="28"/>
      <c r="K22" s="27"/>
      <c r="L22" s="29"/>
      <c r="M22" s="24"/>
      <c r="N22" s="24"/>
      <c r="O22" s="110"/>
      <c r="Q22" s="116"/>
      <c r="R22" s="123"/>
      <c r="S22" s="123"/>
      <c r="T22" s="123"/>
      <c r="U22" s="124"/>
    </row>
    <row r="23" spans="2:21" ht="12.75" customHeight="1">
      <c r="B23" s="45"/>
      <c r="C23" s="46" t="s">
        <v>77</v>
      </c>
      <c r="D23" s="47"/>
      <c r="E23" s="48"/>
      <c r="F23" s="49"/>
      <c r="G23" s="50"/>
      <c r="H23" s="51"/>
      <c r="I23" s="50"/>
      <c r="J23" s="51"/>
      <c r="K23" s="50"/>
      <c r="L23" s="52"/>
      <c r="M23" s="47">
        <f>M10</f>
        <v>0</v>
      </c>
      <c r="N23" s="47">
        <f>N10</f>
        <v>10000</v>
      </c>
      <c r="O23" s="47">
        <f>O10</f>
        <v>10000</v>
      </c>
      <c r="Q23" s="117"/>
      <c r="R23" s="125"/>
      <c r="S23" s="125"/>
      <c r="T23" s="125"/>
      <c r="U23" s="126"/>
    </row>
    <row r="24" spans="2:15" ht="12.75" customHeight="1">
      <c r="B24" s="53"/>
      <c r="C24" s="54"/>
      <c r="D24" s="55"/>
      <c r="E24" s="55"/>
      <c r="F24" s="56"/>
      <c r="G24" s="57"/>
      <c r="H24" s="58"/>
      <c r="I24" s="57"/>
      <c r="J24" s="58"/>
      <c r="K24" s="57"/>
      <c r="L24" s="58"/>
      <c r="M24" s="59"/>
      <c r="N24" s="59"/>
      <c r="O24" s="112"/>
    </row>
    <row r="25" spans="2:15" ht="12.75" customHeight="1">
      <c r="B25" s="23" t="s">
        <v>9</v>
      </c>
      <c r="C25" s="1" t="s">
        <v>21</v>
      </c>
      <c r="D25" s="60"/>
      <c r="E25" s="60"/>
      <c r="F25" s="61"/>
      <c r="H25" s="29"/>
      <c r="J25" s="29"/>
      <c r="L25" s="29"/>
      <c r="M25" s="24"/>
      <c r="N25" s="24"/>
      <c r="O25" s="110"/>
    </row>
    <row r="26" spans="2:15" ht="12.75" customHeight="1">
      <c r="B26" s="30"/>
      <c r="C26" s="1" t="s">
        <v>52</v>
      </c>
      <c r="D26" s="62"/>
      <c r="E26" s="62"/>
      <c r="F26" s="61"/>
      <c r="G26" s="4"/>
      <c r="H26" s="63"/>
      <c r="I26" s="4"/>
      <c r="J26" s="63"/>
      <c r="K26" s="4"/>
      <c r="L26" s="63"/>
      <c r="M26" s="24"/>
      <c r="N26" s="24"/>
      <c r="O26" s="110"/>
    </row>
    <row r="27" spans="2:15" ht="12.75" customHeight="1">
      <c r="B27" s="30"/>
      <c r="C27" s="1" t="s">
        <v>86</v>
      </c>
      <c r="D27" s="62"/>
      <c r="E27" s="62"/>
      <c r="F27" s="64">
        <v>0</v>
      </c>
      <c r="G27" s="4"/>
      <c r="H27" s="63"/>
      <c r="I27" s="4"/>
      <c r="J27" s="63"/>
      <c r="K27" s="4"/>
      <c r="L27" s="63"/>
      <c r="M27" s="65">
        <v>0.275</v>
      </c>
      <c r="N27" s="65">
        <v>0.275</v>
      </c>
      <c r="O27" s="110"/>
    </row>
    <row r="28" spans="1:15" ht="12.75" customHeight="1">
      <c r="A28" s="99">
        <v>51170</v>
      </c>
      <c r="B28" s="30"/>
      <c r="C28" s="2"/>
      <c r="D28" s="43"/>
      <c r="E28" s="62"/>
      <c r="F28" s="61"/>
      <c r="G28" s="4"/>
      <c r="H28" s="63"/>
      <c r="I28" s="4"/>
      <c r="J28" s="63"/>
      <c r="K28" s="4"/>
      <c r="L28" s="63"/>
      <c r="M28" s="66">
        <f>M23*M27</f>
        <v>0</v>
      </c>
      <c r="N28" s="66">
        <f>N23*N27</f>
        <v>2750</v>
      </c>
      <c r="O28" s="110">
        <f>SUM(M28:N28)</f>
        <v>2750</v>
      </c>
    </row>
    <row r="29" spans="2:15" ht="12.75" customHeight="1">
      <c r="B29" s="30"/>
      <c r="D29" s="62"/>
      <c r="E29" s="62"/>
      <c r="F29" s="61"/>
      <c r="G29" s="4"/>
      <c r="H29" s="63"/>
      <c r="I29" s="4"/>
      <c r="J29" s="63"/>
      <c r="K29" s="4"/>
      <c r="L29" s="63"/>
      <c r="M29" s="66"/>
      <c r="N29" s="66"/>
      <c r="O29" s="110"/>
    </row>
    <row r="30" spans="1:21" s="76" customFormat="1" ht="12.75" customHeight="1">
      <c r="A30" s="103"/>
      <c r="B30" s="69"/>
      <c r="C30" s="70" t="s">
        <v>78</v>
      </c>
      <c r="D30" s="71"/>
      <c r="E30" s="71"/>
      <c r="F30" s="72"/>
      <c r="G30" s="73"/>
      <c r="H30" s="74"/>
      <c r="I30" s="73"/>
      <c r="J30" s="74"/>
      <c r="K30" s="73"/>
      <c r="L30" s="74"/>
      <c r="M30" s="75">
        <f>M28+M23</f>
        <v>0</v>
      </c>
      <c r="N30" s="75">
        <f>N28+N23</f>
        <v>12750</v>
      </c>
      <c r="O30" s="113">
        <f>SUM(M30:N30)</f>
        <v>12750</v>
      </c>
      <c r="Q30" s="127"/>
      <c r="R30" s="127"/>
      <c r="S30" s="127"/>
      <c r="T30" s="127"/>
      <c r="U30" s="127"/>
    </row>
    <row r="31" spans="2:15" ht="12.75" customHeight="1">
      <c r="B31" s="23"/>
      <c r="F31" s="77"/>
      <c r="L31" s="78"/>
      <c r="M31" s="24"/>
      <c r="N31" s="24"/>
      <c r="O31" s="110"/>
    </row>
    <row r="32" spans="1:15" ht="12.75" customHeight="1" hidden="1">
      <c r="A32" s="102">
        <v>62340</v>
      </c>
      <c r="B32" s="31" t="s">
        <v>10</v>
      </c>
      <c r="C32" s="2" t="s">
        <v>79</v>
      </c>
      <c r="D32" s="67"/>
      <c r="E32" s="67"/>
      <c r="F32" s="79">
        <v>1.04</v>
      </c>
      <c r="G32" s="68"/>
      <c r="H32" s="68"/>
      <c r="I32" s="68"/>
      <c r="J32" s="68"/>
      <c r="K32" s="68"/>
      <c r="L32" s="80"/>
      <c r="M32" s="37">
        <v>0</v>
      </c>
      <c r="N32" s="37">
        <f>IF(M32=0,0,M32*$F32)</f>
        <v>0</v>
      </c>
      <c r="O32" s="111">
        <f>SUM(M32:N32)</f>
        <v>0</v>
      </c>
    </row>
    <row r="33" spans="2:15" ht="12.75" customHeight="1" hidden="1">
      <c r="B33" s="81"/>
      <c r="C33" s="82"/>
      <c r="D33" s="3"/>
      <c r="E33" s="3"/>
      <c r="F33" s="79"/>
      <c r="M33" s="25"/>
      <c r="N33" s="25"/>
      <c r="O33" s="114"/>
    </row>
    <row r="34" spans="2:15" ht="12.75" customHeight="1" hidden="1">
      <c r="B34" s="81" t="s">
        <v>54</v>
      </c>
      <c r="C34" s="82" t="s">
        <v>55</v>
      </c>
      <c r="D34" s="3"/>
      <c r="E34" s="3"/>
      <c r="F34" s="79"/>
      <c r="M34" s="25"/>
      <c r="N34" s="25"/>
      <c r="O34" s="114"/>
    </row>
    <row r="35" spans="1:15" ht="12.75" customHeight="1" hidden="1">
      <c r="A35" s="99">
        <v>65510</v>
      </c>
      <c r="B35" s="81"/>
      <c r="C35" s="82" t="s">
        <v>56</v>
      </c>
      <c r="D35" s="3"/>
      <c r="E35" s="3"/>
      <c r="F35" s="79">
        <v>1.04</v>
      </c>
      <c r="M35" s="24"/>
      <c r="N35" s="24">
        <f>IF(M35=0,0,M35*$F35)</f>
        <v>0</v>
      </c>
      <c r="O35" s="110">
        <f>SUM(M35:N35)</f>
        <v>0</v>
      </c>
    </row>
    <row r="36" spans="1:15" ht="12.75" customHeight="1" hidden="1">
      <c r="A36" s="99">
        <v>65520</v>
      </c>
      <c r="B36" s="81"/>
      <c r="C36" s="82" t="s">
        <v>57</v>
      </c>
      <c r="D36" s="3"/>
      <c r="E36" s="3"/>
      <c r="F36" s="79">
        <v>1.04</v>
      </c>
      <c r="M36" s="24"/>
      <c r="N36" s="24">
        <f>IF(M36=0,0,M36*$F36)</f>
        <v>0</v>
      </c>
      <c r="O36" s="110">
        <f>SUM(M36:N36)</f>
        <v>0</v>
      </c>
    </row>
    <row r="37" spans="2:15" ht="12.75" customHeight="1" hidden="1">
      <c r="B37" s="31"/>
      <c r="C37" s="2" t="s">
        <v>58</v>
      </c>
      <c r="D37" s="67"/>
      <c r="E37" s="67"/>
      <c r="F37" s="79"/>
      <c r="G37" s="68"/>
      <c r="H37" s="68"/>
      <c r="I37" s="68"/>
      <c r="J37" s="68"/>
      <c r="K37" s="68"/>
      <c r="L37" s="80"/>
      <c r="M37" s="37">
        <f>SUM(M35:M36)</f>
        <v>0</v>
      </c>
      <c r="N37" s="37">
        <f>SUM(N35:N36)</f>
        <v>0</v>
      </c>
      <c r="O37" s="111">
        <f>SUM(M37:N37)</f>
        <v>0</v>
      </c>
    </row>
    <row r="38" spans="2:15" ht="12.75" customHeight="1" hidden="1">
      <c r="B38" s="81"/>
      <c r="C38" s="82"/>
      <c r="F38" s="79"/>
      <c r="M38" s="24"/>
      <c r="N38" s="24"/>
      <c r="O38" s="110"/>
    </row>
    <row r="39" spans="1:15" ht="12.75" customHeight="1" hidden="1">
      <c r="A39" s="104"/>
      <c r="B39" s="23" t="s">
        <v>11</v>
      </c>
      <c r="C39" s="1" t="s">
        <v>22</v>
      </c>
      <c r="D39" s="60"/>
      <c r="E39" s="60"/>
      <c r="F39" s="79"/>
      <c r="L39" s="78"/>
      <c r="M39" s="24"/>
      <c r="N39" s="24"/>
      <c r="O39" s="110"/>
    </row>
    <row r="40" spans="1:15" ht="12.75" customHeight="1" hidden="1">
      <c r="A40" s="105">
        <v>61020</v>
      </c>
      <c r="B40" s="23"/>
      <c r="C40" s="1" t="s">
        <v>12</v>
      </c>
      <c r="D40" s="60"/>
      <c r="E40" s="60"/>
      <c r="F40" s="79">
        <v>1.04</v>
      </c>
      <c r="L40" s="78"/>
      <c r="M40" s="24"/>
      <c r="N40" s="24">
        <f>IF(M40=0,0,M40*$F40)</f>
        <v>0</v>
      </c>
      <c r="O40" s="110">
        <f>SUM(M40:N40)</f>
        <v>0</v>
      </c>
    </row>
    <row r="41" spans="1:15" ht="12.75" customHeight="1" hidden="1">
      <c r="A41" s="105">
        <v>65540</v>
      </c>
      <c r="B41" s="23"/>
      <c r="C41" s="1" t="s">
        <v>13</v>
      </c>
      <c r="D41" s="60"/>
      <c r="E41" s="60"/>
      <c r="F41" s="79">
        <v>1.04</v>
      </c>
      <c r="L41" s="78"/>
      <c r="M41" s="24"/>
      <c r="N41" s="24">
        <f>IF(M41=0,0,M41*$F41)</f>
        <v>0</v>
      </c>
      <c r="O41" s="110">
        <f>SUM(M41:N41)</f>
        <v>0</v>
      </c>
    </row>
    <row r="42" spans="1:15" ht="12.75" customHeight="1" hidden="1">
      <c r="A42" s="105">
        <v>65540</v>
      </c>
      <c r="B42" s="23"/>
      <c r="C42" s="1" t="s">
        <v>14</v>
      </c>
      <c r="D42" s="60"/>
      <c r="E42" s="60"/>
      <c r="F42" s="79">
        <v>1.04</v>
      </c>
      <c r="L42" s="78"/>
      <c r="M42" s="24"/>
      <c r="N42" s="24">
        <f>IF(M42=0,0,M42*$F42)</f>
        <v>0</v>
      </c>
      <c r="O42" s="110">
        <f>SUM(M42:N42)</f>
        <v>0</v>
      </c>
    </row>
    <row r="43" spans="1:15" ht="12.75" customHeight="1" hidden="1">
      <c r="A43" s="105"/>
      <c r="B43" s="23"/>
      <c r="C43" s="1" t="s">
        <v>33</v>
      </c>
      <c r="D43" s="60"/>
      <c r="E43" s="60"/>
      <c r="F43" s="79">
        <v>1.04</v>
      </c>
      <c r="L43" s="78"/>
      <c r="M43" s="24"/>
      <c r="N43" s="24">
        <f>IF(M43=0,0,M43*$F43)</f>
        <v>0</v>
      </c>
      <c r="O43" s="110">
        <f>SUM(M43:N43)</f>
        <v>0</v>
      </c>
    </row>
    <row r="44" spans="1:15" ht="12.75" customHeight="1" hidden="1">
      <c r="A44" s="105"/>
      <c r="B44" s="23"/>
      <c r="C44" s="1" t="s">
        <v>34</v>
      </c>
      <c r="F44" s="79">
        <v>1.04</v>
      </c>
      <c r="M44" s="24"/>
      <c r="N44" s="24">
        <f>IF(M44=0,0,M44*$F44)</f>
        <v>0</v>
      </c>
      <c r="O44" s="110">
        <f>SUM(M44:N44)</f>
        <v>0</v>
      </c>
    </row>
    <row r="45" spans="1:15" ht="12.75" customHeight="1" hidden="1">
      <c r="A45" s="106"/>
      <c r="B45" s="31"/>
      <c r="C45" s="2" t="s">
        <v>15</v>
      </c>
      <c r="D45" s="67"/>
      <c r="E45" s="67"/>
      <c r="F45" s="79"/>
      <c r="G45" s="68"/>
      <c r="H45" s="68"/>
      <c r="I45" s="68"/>
      <c r="J45" s="68"/>
      <c r="K45" s="68"/>
      <c r="L45" s="68"/>
      <c r="M45" s="37">
        <f>SUM(M38:M44)</f>
        <v>0</v>
      </c>
      <c r="N45" s="37">
        <f>SUM(N38:N44)</f>
        <v>0</v>
      </c>
      <c r="O45" s="111">
        <f>SUM(O38:O44)</f>
        <v>0</v>
      </c>
    </row>
    <row r="46" spans="1:21" s="146" customFormat="1" ht="16.5" customHeight="1">
      <c r="A46" s="138"/>
      <c r="B46" s="139" t="s">
        <v>50</v>
      </c>
      <c r="C46" s="140" t="s">
        <v>23</v>
      </c>
      <c r="D46" s="141"/>
      <c r="E46" s="141"/>
      <c r="F46" s="142"/>
      <c r="G46" s="143"/>
      <c r="H46" s="143"/>
      <c r="I46" s="143"/>
      <c r="J46" s="143"/>
      <c r="K46" s="143"/>
      <c r="L46" s="144"/>
      <c r="M46" s="145">
        <f>M30</f>
        <v>0</v>
      </c>
      <c r="N46" s="145">
        <f>N30</f>
        <v>12750</v>
      </c>
      <c r="O46" s="145">
        <f>SUM(M46:N46)</f>
        <v>12750</v>
      </c>
      <c r="Q46" s="147"/>
      <c r="R46" s="147"/>
      <c r="S46" s="147"/>
      <c r="T46" s="147"/>
      <c r="U46" s="147"/>
    </row>
    <row r="47" spans="2:15" ht="12.75" customHeight="1">
      <c r="B47" s="23"/>
      <c r="L47" s="78"/>
      <c r="M47" s="24"/>
      <c r="N47" s="24"/>
      <c r="O47" s="110"/>
    </row>
    <row r="48" spans="2:15" ht="12.75" customHeight="1">
      <c r="B48" s="23"/>
      <c r="C48" s="1" t="s">
        <v>87</v>
      </c>
      <c r="G48" s="3"/>
      <c r="H48" s="3"/>
      <c r="I48" s="3"/>
      <c r="J48" s="3"/>
      <c r="K48" s="3"/>
      <c r="L48" s="83"/>
      <c r="M48" s="24">
        <f>M46</f>
        <v>0</v>
      </c>
      <c r="N48" s="24">
        <f>N46</f>
        <v>12750</v>
      </c>
      <c r="O48" s="110">
        <f>SUM(M48:N48)</f>
        <v>12750</v>
      </c>
    </row>
    <row r="49" spans="2:15" ht="12.75" customHeight="1">
      <c r="B49" s="23"/>
      <c r="C49" s="1" t="s">
        <v>88</v>
      </c>
      <c r="G49" s="3"/>
      <c r="H49" s="3"/>
      <c r="I49" s="3"/>
      <c r="J49" s="3"/>
      <c r="K49" s="3"/>
      <c r="L49" s="83"/>
      <c r="M49" s="65">
        <v>0.54</v>
      </c>
      <c r="N49" s="65">
        <v>0.54</v>
      </c>
      <c r="O49" s="110"/>
    </row>
    <row r="50" spans="2:15" ht="12.75" customHeight="1">
      <c r="B50" s="23"/>
      <c r="L50" s="78"/>
      <c r="M50" s="24"/>
      <c r="N50" s="24"/>
      <c r="O50" s="110"/>
    </row>
    <row r="51" spans="1:21" s="146" customFormat="1" ht="17.25" customHeight="1">
      <c r="A51" s="138">
        <v>76450</v>
      </c>
      <c r="B51" s="139" t="s">
        <v>51</v>
      </c>
      <c r="C51" s="140" t="s">
        <v>89</v>
      </c>
      <c r="D51" s="150"/>
      <c r="E51" s="151"/>
      <c r="F51" s="152"/>
      <c r="G51" s="144"/>
      <c r="H51" s="144"/>
      <c r="I51" s="144"/>
      <c r="J51" s="143"/>
      <c r="K51" s="143"/>
      <c r="L51" s="144"/>
      <c r="M51" s="145">
        <f>M48*M49</f>
        <v>0</v>
      </c>
      <c r="N51" s="145">
        <f>N48*N49</f>
        <v>6885</v>
      </c>
      <c r="O51" s="145">
        <f>SUM(M51:N51)</f>
        <v>6885</v>
      </c>
      <c r="Q51" s="147"/>
      <c r="R51" s="147"/>
      <c r="S51" s="147"/>
      <c r="T51" s="147"/>
      <c r="U51" s="147"/>
    </row>
    <row r="52" spans="2:15" ht="12.75" customHeight="1">
      <c r="B52" s="23"/>
      <c r="D52" s="84"/>
      <c r="E52" s="84"/>
      <c r="F52" s="83"/>
      <c r="G52" s="78"/>
      <c r="H52" s="78"/>
      <c r="I52" s="78"/>
      <c r="J52" s="78"/>
      <c r="L52" s="78"/>
      <c r="M52" s="24"/>
      <c r="N52" s="24"/>
      <c r="O52" s="110"/>
    </row>
    <row r="53" spans="2:15" ht="12.75" customHeight="1">
      <c r="B53" s="81"/>
      <c r="C53" s="1" t="s">
        <v>16</v>
      </c>
      <c r="M53" s="24">
        <v>0</v>
      </c>
      <c r="N53" s="24">
        <v>0</v>
      </c>
      <c r="O53" s="110">
        <f>SUM(M53:N53)</f>
        <v>0</v>
      </c>
    </row>
    <row r="54" spans="2:15" ht="12.75" customHeight="1">
      <c r="B54" s="23"/>
      <c r="L54" s="78"/>
      <c r="M54" s="24"/>
      <c r="N54" s="24"/>
      <c r="O54" s="110"/>
    </row>
    <row r="55" spans="1:21" s="146" customFormat="1" ht="17.25" customHeight="1">
      <c r="A55" s="138"/>
      <c r="B55" s="139" t="s">
        <v>17</v>
      </c>
      <c r="C55" s="140" t="s">
        <v>24</v>
      </c>
      <c r="D55" s="148"/>
      <c r="E55" s="148"/>
      <c r="F55" s="149"/>
      <c r="G55" s="143"/>
      <c r="H55" s="143"/>
      <c r="I55" s="143"/>
      <c r="J55" s="143"/>
      <c r="K55" s="143"/>
      <c r="L55" s="144"/>
      <c r="M55" s="145">
        <f>SUM(M46,M51)</f>
        <v>0</v>
      </c>
      <c r="N55" s="145">
        <f>SUM(N46,N51)</f>
        <v>19635</v>
      </c>
      <c r="O55" s="145">
        <f>SUM(M55:N55)</f>
        <v>19635</v>
      </c>
      <c r="Q55" s="147"/>
      <c r="R55" s="147"/>
      <c r="S55" s="147"/>
      <c r="T55" s="147"/>
      <c r="U55" s="147"/>
    </row>
    <row r="56" spans="2:15" ht="12.75" customHeight="1">
      <c r="B56" s="23"/>
      <c r="L56" s="78"/>
      <c r="M56" s="24"/>
      <c r="N56" s="24"/>
      <c r="O56" s="110"/>
    </row>
    <row r="57" spans="2:15" ht="12.75" customHeight="1">
      <c r="B57" s="23" t="s">
        <v>18</v>
      </c>
      <c r="C57" s="1" t="s">
        <v>25</v>
      </c>
      <c r="L57" s="78"/>
      <c r="M57" s="85"/>
      <c r="N57" s="85"/>
      <c r="O57" s="110"/>
    </row>
    <row r="58" spans="1:21" s="44" customFormat="1" ht="12.75" customHeight="1">
      <c r="A58" s="99"/>
      <c r="B58" s="23"/>
      <c r="C58" s="1"/>
      <c r="D58" s="4"/>
      <c r="E58" s="4"/>
      <c r="F58" s="3"/>
      <c r="G58" s="6"/>
      <c r="H58" s="6"/>
      <c r="I58" s="6"/>
      <c r="J58" s="6"/>
      <c r="K58" s="6"/>
      <c r="L58" s="78"/>
      <c r="M58" s="24"/>
      <c r="N58" s="24"/>
      <c r="O58" s="110"/>
      <c r="Q58" s="128"/>
      <c r="R58" s="128"/>
      <c r="S58" s="128"/>
      <c r="T58" s="128"/>
      <c r="U58" s="128"/>
    </row>
    <row r="59" spans="2:15" ht="12.75" customHeight="1">
      <c r="B59" s="86" t="s">
        <v>19</v>
      </c>
      <c r="C59" s="87" t="s">
        <v>26</v>
      </c>
      <c r="D59" s="88"/>
      <c r="E59" s="88"/>
      <c r="F59" s="89"/>
      <c r="G59" s="89"/>
      <c r="H59" s="89"/>
      <c r="I59" s="89"/>
      <c r="J59" s="89"/>
      <c r="K59" s="89"/>
      <c r="L59" s="90"/>
      <c r="M59" s="91">
        <f>SUM(M55:M58)</f>
        <v>0</v>
      </c>
      <c r="N59" s="91">
        <f>SUM(N55:N58)</f>
        <v>19635</v>
      </c>
      <c r="O59" s="115">
        <f>SUM(O55:O58)</f>
        <v>19635</v>
      </c>
    </row>
    <row r="60" spans="3:15" ht="12.75" customHeight="1">
      <c r="C60" s="3"/>
      <c r="L60" s="78"/>
      <c r="M60" s="60"/>
      <c r="N60" s="60"/>
      <c r="O60" s="60"/>
    </row>
    <row r="61" spans="2:15" ht="12.75" customHeight="1">
      <c r="B61" s="1" t="s">
        <v>3</v>
      </c>
      <c r="M61" s="60"/>
      <c r="N61" s="60"/>
      <c r="O61" s="60"/>
    </row>
    <row r="62" spans="2:15" ht="12.75" customHeight="1">
      <c r="B62" s="4" t="s">
        <v>35</v>
      </c>
      <c r="C62" s="4"/>
      <c r="L62" s="78"/>
      <c r="M62" s="60"/>
      <c r="N62" s="60"/>
      <c r="O62" s="60"/>
    </row>
    <row r="63" spans="2:15" ht="12.75" customHeight="1">
      <c r="B63" s="4" t="s">
        <v>36</v>
      </c>
      <c r="C63" s="4"/>
      <c r="L63" s="78"/>
      <c r="M63" s="60"/>
      <c r="N63" s="60"/>
      <c r="O63" s="60"/>
    </row>
    <row r="64" spans="2:15" ht="12.75" customHeight="1">
      <c r="B64" s="4"/>
      <c r="C64" s="4"/>
      <c r="L64" s="78"/>
      <c r="M64" s="60"/>
      <c r="N64" s="60"/>
      <c r="O64" s="60"/>
    </row>
    <row r="65" spans="2:15" ht="12.75" customHeight="1">
      <c r="B65" s="4" t="s">
        <v>37</v>
      </c>
      <c r="C65" s="4"/>
      <c r="L65" s="78"/>
      <c r="M65" s="60"/>
      <c r="N65" s="60"/>
      <c r="O65" s="60"/>
    </row>
    <row r="66" spans="2:15" ht="12.75" customHeight="1">
      <c r="B66" s="4" t="s">
        <v>38</v>
      </c>
      <c r="C66" s="4"/>
      <c r="L66" s="78"/>
      <c r="M66" s="60"/>
      <c r="N66" s="60"/>
      <c r="O66" s="60"/>
    </row>
    <row r="67" spans="2:15" ht="12.75" customHeight="1">
      <c r="B67" s="4"/>
      <c r="C67" s="4"/>
      <c r="L67" s="78"/>
      <c r="M67" s="60"/>
      <c r="N67" s="60"/>
      <c r="O67" s="60"/>
    </row>
    <row r="68" spans="2:15" ht="12.75" customHeight="1">
      <c r="B68" s="4" t="s">
        <v>39</v>
      </c>
      <c r="C68" s="4"/>
      <c r="L68" s="78"/>
      <c r="M68" s="60"/>
      <c r="N68" s="60"/>
      <c r="O68" s="60"/>
    </row>
    <row r="69" spans="2:15" ht="12.75" customHeight="1">
      <c r="B69" s="4" t="s">
        <v>102</v>
      </c>
      <c r="C69" s="4"/>
      <c r="L69" s="78"/>
      <c r="M69" s="60"/>
      <c r="N69" s="60"/>
      <c r="O69" s="60"/>
    </row>
    <row r="70" spans="2:15" ht="12.75" customHeight="1">
      <c r="B70" s="4"/>
      <c r="C70" s="4"/>
      <c r="L70" s="78"/>
      <c r="M70" s="60"/>
      <c r="N70" s="60"/>
      <c r="O70" s="60"/>
    </row>
    <row r="71" spans="2:15" ht="12.75" customHeight="1">
      <c r="B71" s="4" t="s">
        <v>40</v>
      </c>
      <c r="C71" s="4"/>
      <c r="L71" s="78"/>
      <c r="M71" s="60"/>
      <c r="N71" s="60"/>
      <c r="O71" s="60"/>
    </row>
    <row r="72" spans="2:13" ht="12.75" customHeight="1">
      <c r="B72" s="4" t="s">
        <v>42</v>
      </c>
      <c r="C72" s="4"/>
      <c r="D72" s="84"/>
      <c r="E72" s="84"/>
      <c r="F72" s="83"/>
      <c r="H72" s="78"/>
      <c r="J72" s="78"/>
      <c r="M72" s="84"/>
    </row>
    <row r="73" spans="2:13" ht="12.75" customHeight="1">
      <c r="B73" s="4"/>
      <c r="C73" s="4"/>
      <c r="D73" s="84"/>
      <c r="E73" s="84"/>
      <c r="F73" s="83"/>
      <c r="H73" s="78"/>
      <c r="J73" s="78"/>
      <c r="M73" s="84"/>
    </row>
    <row r="74" spans="2:13" ht="12.75" customHeight="1">
      <c r="B74" s="4" t="s">
        <v>41</v>
      </c>
      <c r="C74" s="4"/>
      <c r="D74" s="84"/>
      <c r="E74" s="84"/>
      <c r="F74" s="83"/>
      <c r="H74" s="78"/>
      <c r="J74" s="78"/>
      <c r="M74" s="84"/>
    </row>
    <row r="75" spans="2:13" ht="12.75" customHeight="1">
      <c r="B75" s="4" t="s">
        <v>97</v>
      </c>
      <c r="C75" s="4"/>
      <c r="D75" s="84"/>
      <c r="E75" s="84"/>
      <c r="F75" s="83"/>
      <c r="H75" s="78"/>
      <c r="J75" s="78"/>
      <c r="M75" s="84"/>
    </row>
    <row r="76" spans="2:13" ht="12.75" customHeight="1">
      <c r="B76" s="4" t="s">
        <v>98</v>
      </c>
      <c r="C76" s="4"/>
      <c r="D76" s="84"/>
      <c r="E76" s="84"/>
      <c r="F76" s="83"/>
      <c r="H76" s="78"/>
      <c r="J76" s="78"/>
      <c r="M76" s="84"/>
    </row>
    <row r="77" spans="2:13" ht="12.75" customHeight="1">
      <c r="B77" s="4"/>
      <c r="C77" s="4"/>
      <c r="D77" s="84"/>
      <c r="E77" s="84"/>
      <c r="F77" s="83"/>
      <c r="H77" s="78"/>
      <c r="J77" s="78"/>
      <c r="M77" s="84"/>
    </row>
    <row r="78" spans="2:13" ht="12.75" customHeight="1">
      <c r="B78" s="1" t="s">
        <v>31</v>
      </c>
      <c r="D78" s="84"/>
      <c r="E78" s="84"/>
      <c r="F78" s="83"/>
      <c r="H78" s="78"/>
      <c r="J78" s="78"/>
      <c r="M78" s="84"/>
    </row>
    <row r="79" spans="2:13" ht="12.75" customHeight="1">
      <c r="B79" s="1" t="s">
        <v>59</v>
      </c>
      <c r="D79" s="84"/>
      <c r="E79" s="84"/>
      <c r="F79" s="83"/>
      <c r="H79" s="78"/>
      <c r="J79" s="78"/>
      <c r="M79" s="84"/>
    </row>
    <row r="80" spans="3:13" ht="12.75" customHeight="1">
      <c r="C80" s="92" t="s">
        <v>60</v>
      </c>
      <c r="D80" s="84">
        <f>M27</f>
        <v>0.275</v>
      </c>
      <c r="E80" s="84"/>
      <c r="F80" s="83"/>
      <c r="H80" s="78"/>
      <c r="J80" s="78"/>
      <c r="M80" s="84"/>
    </row>
    <row r="81" spans="3:13" ht="12.75" customHeight="1">
      <c r="C81" s="92" t="s">
        <v>61</v>
      </c>
      <c r="D81" s="84">
        <f>N27</f>
        <v>0.275</v>
      </c>
      <c r="E81" s="84"/>
      <c r="F81" s="83"/>
      <c r="H81" s="78"/>
      <c r="J81" s="78"/>
      <c r="M81" s="84"/>
    </row>
    <row r="82" spans="3:13" ht="12.75" customHeight="1">
      <c r="C82" s="92" t="s">
        <v>62</v>
      </c>
      <c r="D82" s="84" t="e">
        <f>#REF!</f>
        <v>#REF!</v>
      </c>
      <c r="E82" s="84"/>
      <c r="F82" s="83"/>
      <c r="H82" s="78"/>
      <c r="J82" s="78"/>
      <c r="M82" s="84"/>
    </row>
    <row r="83" spans="3:13" ht="12.75" customHeight="1">
      <c r="C83" s="92" t="s">
        <v>91</v>
      </c>
      <c r="D83" s="84" t="e">
        <f>#REF!</f>
        <v>#REF!</v>
      </c>
      <c r="E83" s="84"/>
      <c r="F83" s="83"/>
      <c r="H83" s="78"/>
      <c r="J83" s="78"/>
      <c r="M83" s="84"/>
    </row>
    <row r="84" spans="3:13" ht="12.75" customHeight="1">
      <c r="C84" s="92" t="s">
        <v>92</v>
      </c>
      <c r="D84" s="84" t="e">
        <f>#REF!</f>
        <v>#REF!</v>
      </c>
      <c r="E84" s="84"/>
      <c r="F84" s="83"/>
      <c r="H84" s="78"/>
      <c r="J84" s="78"/>
      <c r="M84" s="84"/>
    </row>
    <row r="85" spans="2:13" ht="12.75" customHeight="1">
      <c r="B85" s="1" t="s">
        <v>49</v>
      </c>
      <c r="D85" s="84"/>
      <c r="E85" s="84"/>
      <c r="F85" s="83"/>
      <c r="H85" s="78"/>
      <c r="J85" s="78"/>
      <c r="M85" s="84"/>
    </row>
    <row r="87" spans="2:13" ht="12.75" customHeight="1">
      <c r="B87" s="1" t="s">
        <v>43</v>
      </c>
      <c r="D87" s="84"/>
      <c r="E87" s="84"/>
      <c r="F87" s="83"/>
      <c r="H87" s="78"/>
      <c r="J87" s="78"/>
      <c r="M87" s="84"/>
    </row>
    <row r="88" spans="4:13" ht="12.75" customHeight="1">
      <c r="D88" s="84"/>
      <c r="E88" s="84"/>
      <c r="F88" s="83"/>
      <c r="H88" s="78"/>
      <c r="J88" s="78"/>
      <c r="M88" s="84"/>
    </row>
    <row r="89" spans="4:13" ht="12.75" customHeight="1">
      <c r="D89" s="84"/>
      <c r="E89" s="84"/>
      <c r="F89" s="83"/>
      <c r="H89" s="78"/>
      <c r="J89" s="78"/>
      <c r="M89" s="84"/>
    </row>
    <row r="90" spans="2:13" ht="12.75" customHeight="1">
      <c r="B90" s="1" t="s">
        <v>44</v>
      </c>
      <c r="D90" s="84"/>
      <c r="E90" s="84"/>
      <c r="F90" s="83"/>
      <c r="H90" s="78"/>
      <c r="J90" s="78"/>
      <c r="M90" s="84"/>
    </row>
    <row r="91" spans="2:13" ht="12.75" customHeight="1">
      <c r="B91" s="1" t="s">
        <v>63</v>
      </c>
      <c r="D91" s="84"/>
      <c r="E91" s="84"/>
      <c r="F91" s="83"/>
      <c r="H91" s="78"/>
      <c r="J91" s="78"/>
      <c r="M91" s="84"/>
    </row>
    <row r="92" spans="2:13" ht="12.75" customHeight="1">
      <c r="B92" s="1" t="s">
        <v>64</v>
      </c>
      <c r="D92" s="84"/>
      <c r="E92" s="84"/>
      <c r="F92" s="83"/>
      <c r="H92" s="78"/>
      <c r="J92" s="78"/>
      <c r="M92" s="84"/>
    </row>
    <row r="93" spans="4:13" ht="12.75" customHeight="1">
      <c r="D93" s="84"/>
      <c r="E93" s="84"/>
      <c r="F93" s="83"/>
      <c r="H93" s="78"/>
      <c r="J93" s="78"/>
      <c r="M93" s="84"/>
    </row>
    <row r="94" spans="2:13" ht="12.75" customHeight="1">
      <c r="B94" s="1" t="s">
        <v>45</v>
      </c>
      <c r="D94" s="84"/>
      <c r="E94" s="84"/>
      <c r="F94" s="83"/>
      <c r="H94" s="78"/>
      <c r="J94" s="78"/>
      <c r="M94" s="84"/>
    </row>
    <row r="95" spans="4:13" ht="12.75" customHeight="1">
      <c r="D95" s="84"/>
      <c r="E95" s="84"/>
      <c r="F95" s="83"/>
      <c r="H95" s="78"/>
      <c r="J95" s="78"/>
      <c r="M95" s="84"/>
    </row>
    <row r="96" spans="4:13" ht="12.75" customHeight="1">
      <c r="D96" s="84"/>
      <c r="E96" s="84"/>
      <c r="F96" s="83"/>
      <c r="H96" s="78"/>
      <c r="J96" s="78"/>
      <c r="M96" s="84"/>
    </row>
    <row r="97" spans="2:13" ht="12.75" customHeight="1">
      <c r="B97" s="1" t="s">
        <v>46</v>
      </c>
      <c r="D97" s="84"/>
      <c r="E97" s="84"/>
      <c r="F97" s="83"/>
      <c r="H97" s="78"/>
      <c r="J97" s="78"/>
      <c r="M97" s="84"/>
    </row>
    <row r="98" spans="2:13" ht="12.75" customHeight="1">
      <c r="B98" s="1" t="s">
        <v>47</v>
      </c>
      <c r="D98" s="84"/>
      <c r="E98" s="84"/>
      <c r="F98" s="83"/>
      <c r="H98" s="78"/>
      <c r="J98" s="78"/>
      <c r="M98" s="84"/>
    </row>
    <row r="99" spans="4:13" ht="12.75" customHeight="1">
      <c r="D99" s="84"/>
      <c r="E99" s="84"/>
      <c r="F99" s="83"/>
      <c r="H99" s="78"/>
      <c r="J99" s="78"/>
      <c r="M99" s="84"/>
    </row>
    <row r="100" spans="2:13" ht="12.75" customHeight="1">
      <c r="B100" s="4" t="s">
        <v>29</v>
      </c>
      <c r="C100" s="4"/>
      <c r="L100" s="93"/>
      <c r="M100" s="94"/>
    </row>
    <row r="101" spans="2:15" ht="12.75" customHeight="1">
      <c r="B101" s="4" t="s">
        <v>99</v>
      </c>
      <c r="C101" s="4"/>
      <c r="L101" s="78"/>
      <c r="M101" s="60"/>
      <c r="N101" s="60"/>
      <c r="O101" s="60"/>
    </row>
    <row r="102" ht="12.75" customHeight="1">
      <c r="B102" s="1" t="s">
        <v>48</v>
      </c>
    </row>
    <row r="103" ht="12.75" customHeight="1">
      <c r="B103" s="95" t="s">
        <v>65</v>
      </c>
    </row>
    <row r="104" ht="12.75" customHeight="1">
      <c r="B104" s="95" t="s">
        <v>66</v>
      </c>
    </row>
    <row r="105" ht="12.75" customHeight="1">
      <c r="B105" s="95" t="s">
        <v>67</v>
      </c>
    </row>
    <row r="106" ht="12.75" customHeight="1">
      <c r="B106" s="95" t="s">
        <v>68</v>
      </c>
    </row>
    <row r="108" spans="2:3" ht="12.75" customHeight="1">
      <c r="B108" s="4" t="s">
        <v>30</v>
      </c>
      <c r="C108" s="4"/>
    </row>
    <row r="109" ht="12.75" customHeight="1">
      <c r="B109" s="1" t="s">
        <v>100</v>
      </c>
    </row>
    <row r="110" spans="2:15" ht="12.75" customHeight="1">
      <c r="B110" s="4" t="s">
        <v>101</v>
      </c>
      <c r="D110" s="94"/>
      <c r="E110" s="94"/>
      <c r="F110" s="96"/>
      <c r="H110" s="93"/>
      <c r="J110" s="93"/>
      <c r="M110" s="60"/>
      <c r="N110" s="60"/>
      <c r="O110" s="60"/>
    </row>
    <row r="111" spans="2:15" ht="12.75" customHeight="1">
      <c r="B111" s="1" t="s">
        <v>95</v>
      </c>
      <c r="M111" s="60"/>
      <c r="N111" s="60"/>
      <c r="O111" s="60"/>
    </row>
    <row r="112" spans="2:15" ht="12.75" customHeight="1">
      <c r="B112" s="97" t="s">
        <v>96</v>
      </c>
      <c r="C112" s="97"/>
      <c r="H112" s="98"/>
      <c r="J112" s="98"/>
      <c r="M112" s="60"/>
      <c r="N112" s="60"/>
      <c r="O112" s="60"/>
    </row>
    <row r="113" spans="2:15" ht="12.75" customHeight="1">
      <c r="B113" s="4"/>
      <c r="C113" s="4"/>
      <c r="M113" s="60"/>
      <c r="N113" s="60"/>
      <c r="O113" s="60"/>
    </row>
    <row r="114" spans="13:15" ht="12.75" customHeight="1">
      <c r="M114" s="60"/>
      <c r="N114" s="60"/>
      <c r="O114" s="60"/>
    </row>
    <row r="115" spans="13:15" ht="12.75" customHeight="1">
      <c r="M115" s="60"/>
      <c r="N115" s="60"/>
      <c r="O115" s="60"/>
    </row>
    <row r="116" spans="1:15" ht="12.75" customHeight="1">
      <c r="A116" s="107"/>
      <c r="M116" s="60"/>
      <c r="N116" s="60"/>
      <c r="O116" s="60"/>
    </row>
    <row r="117" spans="13:15" ht="12.75" customHeight="1">
      <c r="M117" s="60"/>
      <c r="N117" s="60"/>
      <c r="O117" s="60"/>
    </row>
    <row r="118" spans="13:15" ht="12.75" customHeight="1">
      <c r="M118" s="60"/>
      <c r="N118" s="60"/>
      <c r="O118" s="60"/>
    </row>
    <row r="119" spans="13:15" ht="12.75" customHeight="1">
      <c r="M119" s="60"/>
      <c r="N119" s="60"/>
      <c r="O119" s="60"/>
    </row>
    <row r="120" spans="13:15" ht="12.75" customHeight="1">
      <c r="M120" s="60"/>
      <c r="N120" s="60"/>
      <c r="O120" s="60"/>
    </row>
    <row r="121" spans="13:15" ht="12.75" customHeight="1">
      <c r="M121" s="60"/>
      <c r="N121" s="60"/>
      <c r="O121" s="60"/>
    </row>
    <row r="122" spans="13:15" ht="12.75" customHeight="1">
      <c r="M122" s="60"/>
      <c r="N122" s="60"/>
      <c r="O122" s="60"/>
    </row>
    <row r="123" spans="13:15" ht="12.75" customHeight="1">
      <c r="M123" s="60"/>
      <c r="N123" s="60"/>
      <c r="O123" s="60"/>
    </row>
    <row r="124" spans="13:15" ht="12.75" customHeight="1">
      <c r="M124" s="60"/>
      <c r="N124" s="60"/>
      <c r="O124" s="60"/>
    </row>
    <row r="125" spans="13:15" ht="12.75" customHeight="1">
      <c r="M125" s="60"/>
      <c r="N125" s="60"/>
      <c r="O125" s="60"/>
    </row>
    <row r="126" spans="13:15" ht="12.75" customHeight="1">
      <c r="M126" s="60"/>
      <c r="N126" s="60"/>
      <c r="O126" s="60"/>
    </row>
    <row r="127" spans="13:15" ht="12.75" customHeight="1">
      <c r="M127" s="60"/>
      <c r="N127" s="60"/>
      <c r="O127" s="60"/>
    </row>
    <row r="128" spans="13:15" ht="12.75" customHeight="1">
      <c r="M128" s="60"/>
      <c r="N128" s="60"/>
      <c r="O128" s="60"/>
    </row>
    <row r="129" spans="13:15" ht="12.75" customHeight="1">
      <c r="M129" s="60"/>
      <c r="N129" s="60"/>
      <c r="O129" s="60"/>
    </row>
    <row r="130" spans="13:15" ht="12.75" customHeight="1">
      <c r="M130" s="60"/>
      <c r="N130" s="60"/>
      <c r="O130" s="60"/>
    </row>
    <row r="131" spans="13:15" ht="12.75" customHeight="1">
      <c r="M131" s="60"/>
      <c r="N131" s="60"/>
      <c r="O131" s="60"/>
    </row>
    <row r="132" spans="13:15" ht="12.75" customHeight="1">
      <c r="M132" s="60"/>
      <c r="N132" s="60"/>
      <c r="O132" s="60"/>
    </row>
    <row r="133" spans="13:15" ht="12.75" customHeight="1">
      <c r="M133" s="60"/>
      <c r="N133" s="60"/>
      <c r="O133" s="60"/>
    </row>
    <row r="134" spans="13:15" ht="12.75" customHeight="1">
      <c r="M134" s="60"/>
      <c r="N134" s="60"/>
      <c r="O134" s="60"/>
    </row>
    <row r="135" spans="13:15" ht="12.75" customHeight="1">
      <c r="M135" s="60"/>
      <c r="N135" s="60"/>
      <c r="O135" s="60"/>
    </row>
    <row r="136" ht="12.75" customHeight="1">
      <c r="O136" s="60"/>
    </row>
    <row r="137" ht="12.75" customHeight="1">
      <c r="O137" s="60"/>
    </row>
    <row r="138" ht="12.75" customHeight="1">
      <c r="O138" s="60"/>
    </row>
    <row r="139" ht="12.75" customHeight="1">
      <c r="O139" s="60"/>
    </row>
    <row r="140" ht="12.75" customHeight="1">
      <c r="O140" s="60"/>
    </row>
    <row r="141" ht="12.75" customHeight="1">
      <c r="O141" s="60"/>
    </row>
    <row r="142" ht="12.75" customHeight="1">
      <c r="O142" s="60"/>
    </row>
    <row r="143" ht="12.75" customHeight="1">
      <c r="O143" s="60"/>
    </row>
    <row r="144" ht="12.75" customHeight="1">
      <c r="O144" s="60"/>
    </row>
    <row r="145" ht="12.75" customHeight="1">
      <c r="O145" s="60"/>
    </row>
    <row r="146" ht="12.75" customHeight="1">
      <c r="O146" s="60"/>
    </row>
    <row r="147" ht="12.75" customHeight="1">
      <c r="O147" s="60"/>
    </row>
    <row r="148" ht="12.75" customHeight="1">
      <c r="O148" s="60"/>
    </row>
    <row r="426" ht="12.75" customHeight="1">
      <c r="U426" s="41">
        <v>7</v>
      </c>
    </row>
  </sheetData>
  <sheetProtection selectLockedCells="1" selectUnlockedCells="1"/>
  <mergeCells count="6">
    <mergeCell ref="D2:O2"/>
    <mergeCell ref="Q4:U4"/>
    <mergeCell ref="G6:H6"/>
    <mergeCell ref="K6:L6"/>
    <mergeCell ref="I6:J6"/>
    <mergeCell ref="Q5:U5"/>
  </mergeCells>
  <printOptions/>
  <pageMargins left="0.25" right="0.25" top="0.25" bottom="0.5" header="0" footer="0.25"/>
  <pageSetup fitToHeight="2" fitToWidth="1" horizontalDpi="300" verticalDpi="300" orientation="portrait" scale="79" r:id="rId3"/>
  <headerFooter alignWithMargins="0">
    <oddFooter>&amp;L&amp;6&amp;F&amp;C&amp;6Page &amp;P of &amp;N&amp;R&amp;6Rev.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Courant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</dc:creator>
  <cp:keywords/>
  <dc:description/>
  <cp:lastModifiedBy>jenifer</cp:lastModifiedBy>
  <cp:lastPrinted>2009-07-07T18:26:33Z</cp:lastPrinted>
  <dcterms:created xsi:type="dcterms:W3CDTF">1997-09-01T17:23:58Z</dcterms:created>
  <dcterms:modified xsi:type="dcterms:W3CDTF">2009-07-09T17:03:13Z</dcterms:modified>
  <cp:category/>
  <cp:version/>
  <cp:contentType/>
  <cp:contentStatus/>
</cp:coreProperties>
</file>